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2019'!$A$1:$J$51</definedName>
  </definedNames>
  <calcPr calcId="145621"/>
</workbook>
</file>

<file path=xl/calcChain.xml><?xml version="1.0" encoding="utf-8"?>
<calcChain xmlns="http://schemas.openxmlformats.org/spreadsheetml/2006/main">
  <c r="J50" i="1" l="1"/>
  <c r="H50" i="1"/>
  <c r="C47" i="1"/>
  <c r="I47" i="1" l="1"/>
  <c r="D51" i="1" l="1"/>
  <c r="E51" i="1"/>
  <c r="F51" i="1"/>
  <c r="G47" i="1" l="1"/>
  <c r="C16" i="1"/>
  <c r="H43" i="1" l="1"/>
  <c r="J47" i="1" l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C51" i="1" s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I51" i="1" s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G51" i="1" l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<sst xmlns="http://schemas.openxmlformats.org/spreadsheetml/2006/main" count="58" uniqueCount="56">
  <si>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</si>
  <si>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</si>
  <si>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</si>
  <si>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</si>
  <si>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</si>
  <si>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</si>
  <si>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</si>
  <si>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</si>
  <si>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</si>
  <si>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</si>
  <si>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</si>
  <si>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</si>
  <si>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</si>
  <si>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</si>
  <si>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</si>
  <si>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</si>
  <si>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</si>
  <si>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</si>
  <si>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</si>
  <si>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</si>
  <si>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</si>
  <si>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</si>
  <si>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</si>
  <si>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</si>
  <si>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</si>
  <si>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</si>
  <si>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</si>
  <si>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</si>
  <si>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</si>
  <si>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</si>
  <si>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</si>
  <si>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</si>
  <si>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</si>
  <si>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</si>
  <si>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</si>
  <si>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</si>
  <si>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</si>
  <si>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</si>
  <si>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</si>
  <si>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</si>
  <si>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</si>
  <si>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</si>
  <si>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</si>
  <si>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</si>
  <si>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</si>
  <si>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</si>
  <si>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</si>
  <si>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</si>
  <si>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</si>
  <si>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</si>
  <si>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</si>
  <si>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</si>
  <si>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</si>
  <si>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МП "Участие в профилактике терроризма и экстремизма, а также в минимизации и (или) ликвидации последствий проявлений терроризма и эктремизма в границах города Твери" на 2019-2024 годы</t>
  </si>
  <si>
    <t>по состоянию на 01.04.2020</t>
  </si>
  <si>
    <t>Бюджет города Твери на 2020 год всего,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</si>
</sst>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37" zoomScale="110" zoomScaleNormal="110" workbookViewId="0">
      <selection activeCell="G18" sqref="G18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x14ac:dyDescent="0.2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6" customFormat="1" x14ac:dyDescent="0.25">
      <c r="A3" s="44" t="s">
        <v>10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s="6" customFormat="1" x14ac:dyDescent="0.25">
      <c r="A4" s="44" t="s">
        <v>52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s="6" customFormat="1" hidden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6" customFormat="1" x14ac:dyDescent="0.25">
      <c r="A6" s="1"/>
      <c r="B6" s="1"/>
      <c r="C6" s="46" t="s">
        <v>54</v>
      </c>
      <c r="D6" s="46"/>
      <c r="E6" s="46"/>
      <c r="F6" s="46"/>
      <c r="G6" s="46"/>
      <c r="H6" s="46"/>
      <c r="I6" s="46"/>
      <c r="J6" s="46"/>
    </row>
    <row r="7" spans="1:10" s="6" customFormat="1" ht="33" customHeight="1" x14ac:dyDescent="0.25">
      <c r="A7" s="43" t="s">
        <v>0</v>
      </c>
      <c r="B7" s="43" t="s">
        <v>1</v>
      </c>
      <c r="C7" s="43" t="s">
        <v>55</v>
      </c>
      <c r="D7" s="43" t="s">
        <v>2</v>
      </c>
      <c r="E7" s="43"/>
      <c r="F7" s="43"/>
      <c r="G7" s="43" t="s">
        <v>4</v>
      </c>
      <c r="H7" s="43"/>
      <c r="I7" s="43" t="s">
        <v>5</v>
      </c>
      <c r="J7" s="43"/>
    </row>
    <row r="8" spans="1:10" s="6" customFormat="1" ht="24.75" customHeight="1" x14ac:dyDescent="0.25">
      <c r="A8" s="43"/>
      <c r="B8" s="43"/>
      <c r="C8" s="43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25">
      <c r="A10" s="26">
        <v>1</v>
      </c>
      <c r="B10" s="27" t="s">
        <v>45</v>
      </c>
      <c r="C10" s="47">
        <f>SUM(C11:C15)</f>
        <v>5080476.4000000004</v>
      </c>
      <c r="D10" s="47"/>
      <c r="E10" s="47"/>
      <c r="F10" s="47"/>
      <c r="G10" s="47">
        <f>SUM(G11:G15)</f>
        <v>4599148.6000000006</v>
      </c>
      <c r="H10" s="48">
        <f>G10*100/C10</f>
        <v>90.525931780728286</v>
      </c>
      <c r="I10" s="47">
        <f>SUM(I11:I15)</f>
        <v>795699.6</v>
      </c>
      <c r="J10" s="47">
        <f t="shared" ref="J10:J41" si="0">I10*100/C10</f>
        <v>15.661909186311739</v>
      </c>
    </row>
    <row r="11" spans="1:10" s="4" customFormat="1" ht="30.6" customHeight="1" x14ac:dyDescent="0.25">
      <c r="A11" s="28"/>
      <c r="B11" s="29" t="s">
        <v>11</v>
      </c>
      <c r="C11" s="49">
        <v>1959145.2</v>
      </c>
      <c r="D11" s="50"/>
      <c r="E11" s="50"/>
      <c r="F11" s="50"/>
      <c r="G11" s="51">
        <v>1741749.2</v>
      </c>
      <c r="H11" s="52">
        <f t="shared" ref="H11:H44" si="1">G11*100/C11</f>
        <v>88.903527926362983</v>
      </c>
      <c r="I11" s="51">
        <v>366789.8</v>
      </c>
      <c r="J11" s="49">
        <f t="shared" si="0"/>
        <v>18.721930360240783</v>
      </c>
    </row>
    <row r="12" spans="1:10" s="4" customFormat="1" ht="28.5" customHeight="1" x14ac:dyDescent="0.25">
      <c r="A12" s="28"/>
      <c r="B12" s="29" t="s">
        <v>12</v>
      </c>
      <c r="C12" s="51">
        <v>2904755.2</v>
      </c>
      <c r="D12" s="50"/>
      <c r="E12" s="50"/>
      <c r="F12" s="50"/>
      <c r="G12" s="51">
        <v>2702574.2</v>
      </c>
      <c r="H12" s="52">
        <f t="shared" si="1"/>
        <v>93.039654425956442</v>
      </c>
      <c r="I12" s="51">
        <v>404143.3</v>
      </c>
      <c r="J12" s="49">
        <f t="shared" si="0"/>
        <v>13.913162114315174</v>
      </c>
    </row>
    <row r="13" spans="1:10" s="4" customFormat="1" ht="29.25" customHeight="1" x14ac:dyDescent="0.25">
      <c r="A13" s="28"/>
      <c r="B13" s="29" t="s">
        <v>13</v>
      </c>
      <c r="C13" s="51">
        <v>49579.3</v>
      </c>
      <c r="D13" s="50"/>
      <c r="E13" s="50"/>
      <c r="F13" s="50"/>
      <c r="G13" s="51">
        <v>49579.3</v>
      </c>
      <c r="H13" s="52">
        <f t="shared" si="1"/>
        <v>100</v>
      </c>
      <c r="I13" s="51">
        <v>10427.1</v>
      </c>
      <c r="J13" s="49">
        <f t="shared" si="0"/>
        <v>21.031156147827822</v>
      </c>
    </row>
    <row r="14" spans="1:10" s="4" customFormat="1" ht="30" customHeight="1" x14ac:dyDescent="0.25">
      <c r="A14" s="28"/>
      <c r="B14" s="29" t="s">
        <v>14</v>
      </c>
      <c r="C14" s="51">
        <v>110274.9</v>
      </c>
      <c r="D14" s="50"/>
      <c r="E14" s="50"/>
      <c r="F14" s="50"/>
      <c r="G14" s="51">
        <v>92660</v>
      </c>
      <c r="H14" s="52">
        <f t="shared" si="1"/>
        <v>84.026374088754565</v>
      </c>
      <c r="I14" s="51">
        <v>5273.8</v>
      </c>
      <c r="J14" s="49">
        <f t="shared" si="0"/>
        <v>4.7824119541255534</v>
      </c>
    </row>
    <row r="15" spans="1:10" s="4" customFormat="1" ht="30" customHeight="1" x14ac:dyDescent="0.25">
      <c r="A15" s="28"/>
      <c r="B15" s="29" t="s">
        <v>31</v>
      </c>
      <c r="C15" s="51">
        <v>56721.8</v>
      </c>
      <c r="D15" s="50"/>
      <c r="E15" s="50"/>
      <c r="F15" s="50"/>
      <c r="G15" s="51">
        <v>12585.9</v>
      </c>
      <c r="H15" s="53">
        <f t="shared" si="1"/>
        <v>22.188823344816278</v>
      </c>
      <c r="I15" s="51">
        <v>9065.6</v>
      </c>
      <c r="J15" s="51">
        <f t="shared" si="0"/>
        <v>15.982567548984694</v>
      </c>
    </row>
    <row r="16" spans="1:10" s="7" customFormat="1" ht="26.25" customHeight="1" x14ac:dyDescent="0.25">
      <c r="A16" s="26">
        <v>2</v>
      </c>
      <c r="B16" s="11" t="s">
        <v>35</v>
      </c>
      <c r="C16" s="47">
        <f>SUM(C17:C19)</f>
        <v>420052.9</v>
      </c>
      <c r="D16" s="47"/>
      <c r="E16" s="47"/>
      <c r="F16" s="47"/>
      <c r="G16" s="47">
        <f>SUM(G17:G19)</f>
        <v>317953.59999999998</v>
      </c>
      <c r="H16" s="48">
        <f t="shared" si="1"/>
        <v>75.693704292959282</v>
      </c>
      <c r="I16" s="47">
        <f>SUM(I17:I19)</f>
        <v>58677.5</v>
      </c>
      <c r="J16" s="47">
        <f t="shared" si="0"/>
        <v>13.96907389521653</v>
      </c>
    </row>
    <row r="17" spans="1:11" s="4" customFormat="1" ht="27" customHeight="1" x14ac:dyDescent="0.25">
      <c r="A17" s="28"/>
      <c r="B17" s="30" t="s">
        <v>15</v>
      </c>
      <c r="C17" s="51">
        <v>397322.1</v>
      </c>
      <c r="D17" s="50"/>
      <c r="E17" s="50"/>
      <c r="F17" s="50"/>
      <c r="G17" s="51">
        <v>302947.7</v>
      </c>
      <c r="H17" s="53">
        <f t="shared" si="1"/>
        <v>76.247382161727231</v>
      </c>
      <c r="I17" s="51">
        <v>56107.9</v>
      </c>
      <c r="J17" s="51">
        <f t="shared" si="0"/>
        <v>14.121515012630811</v>
      </c>
    </row>
    <row r="18" spans="1:11" s="6" customFormat="1" ht="30" x14ac:dyDescent="0.25">
      <c r="A18" s="28"/>
      <c r="B18" s="30" t="s">
        <v>16</v>
      </c>
      <c r="C18" s="51">
        <v>21868.9</v>
      </c>
      <c r="D18" s="50"/>
      <c r="E18" s="50"/>
      <c r="F18" s="50"/>
      <c r="G18" s="51">
        <v>14435.3</v>
      </c>
      <c r="H18" s="53">
        <f t="shared" si="1"/>
        <v>66.008349756960797</v>
      </c>
      <c r="I18" s="51">
        <v>2438</v>
      </c>
      <c r="J18" s="51">
        <f t="shared" si="0"/>
        <v>11.148251626739341</v>
      </c>
    </row>
    <row r="19" spans="1:11" s="6" customFormat="1" x14ac:dyDescent="0.25">
      <c r="A19" s="28"/>
      <c r="B19" s="30" t="s">
        <v>17</v>
      </c>
      <c r="C19" s="51">
        <v>861.9</v>
      </c>
      <c r="D19" s="50"/>
      <c r="E19" s="50"/>
      <c r="F19" s="50"/>
      <c r="G19" s="51">
        <v>570.6</v>
      </c>
      <c r="H19" s="53">
        <f t="shared" si="1"/>
        <v>66.202575704838154</v>
      </c>
      <c r="I19" s="51">
        <v>131.6</v>
      </c>
      <c r="J19" s="51">
        <f t="shared" si="0"/>
        <v>15.268592644158256</v>
      </c>
    </row>
    <row r="20" spans="1:11" s="3" customFormat="1" ht="41.25" customHeight="1" x14ac:dyDescent="0.25">
      <c r="A20" s="26">
        <v>3</v>
      </c>
      <c r="B20" s="27" t="s">
        <v>36</v>
      </c>
      <c r="C20" s="47">
        <f>SUM(C21:C23)</f>
        <v>106357.3</v>
      </c>
      <c r="D20" s="47"/>
      <c r="E20" s="47"/>
      <c r="F20" s="47"/>
      <c r="G20" s="47">
        <f>SUM(G21:G23)</f>
        <v>86293.3</v>
      </c>
      <c r="H20" s="48">
        <f t="shared" si="1"/>
        <v>81.135286435439781</v>
      </c>
      <c r="I20" s="47">
        <f>SUM(I21:I23)</f>
        <v>17247.199999999997</v>
      </c>
      <c r="J20" s="48">
        <f>I20*100/C20</f>
        <v>16.216282286218245</v>
      </c>
    </row>
    <row r="21" spans="1:11" s="8" customFormat="1" ht="18" customHeight="1" x14ac:dyDescent="0.25">
      <c r="A21" s="31"/>
      <c r="B21" s="29" t="s">
        <v>18</v>
      </c>
      <c r="C21" s="51">
        <v>68115.199999999997</v>
      </c>
      <c r="D21" s="51"/>
      <c r="E21" s="51"/>
      <c r="F21" s="51"/>
      <c r="G21" s="51">
        <v>64334.3</v>
      </c>
      <c r="H21" s="53">
        <f t="shared" si="1"/>
        <v>94.449256553603306</v>
      </c>
      <c r="I21" s="51">
        <v>12767.8</v>
      </c>
      <c r="J21" s="51">
        <f t="shared" si="0"/>
        <v>18.744421215822609</v>
      </c>
    </row>
    <row r="22" spans="1:11" s="5" customFormat="1" ht="30" x14ac:dyDescent="0.25">
      <c r="A22" s="31"/>
      <c r="B22" s="29" t="s">
        <v>19</v>
      </c>
      <c r="C22" s="51">
        <v>22009</v>
      </c>
      <c r="D22" s="51"/>
      <c r="E22" s="51"/>
      <c r="F22" s="51"/>
      <c r="G22" s="51">
        <v>21959</v>
      </c>
      <c r="H22" s="53">
        <f t="shared" si="1"/>
        <v>99.77282020991413</v>
      </c>
      <c r="I22" s="51">
        <v>4479.3999999999996</v>
      </c>
      <c r="J22" s="51">
        <f t="shared" si="0"/>
        <v>20.352583034213275</v>
      </c>
    </row>
    <row r="23" spans="1:11" s="5" customFormat="1" ht="17.25" customHeight="1" x14ac:dyDescent="0.25">
      <c r="A23" s="31"/>
      <c r="B23" s="29" t="s">
        <v>20</v>
      </c>
      <c r="C23" s="51">
        <v>16233.1</v>
      </c>
      <c r="D23" s="51"/>
      <c r="E23" s="51"/>
      <c r="F23" s="51"/>
      <c r="G23" s="51">
        <v>0</v>
      </c>
      <c r="H23" s="53">
        <f t="shared" si="1"/>
        <v>0</v>
      </c>
      <c r="I23" s="51">
        <v>0</v>
      </c>
      <c r="J23" s="51">
        <f t="shared" si="0"/>
        <v>0</v>
      </c>
    </row>
    <row r="24" spans="1:11" s="3" customFormat="1" ht="28.5" x14ac:dyDescent="0.25">
      <c r="A24" s="26">
        <v>4</v>
      </c>
      <c r="B24" s="27" t="s">
        <v>37</v>
      </c>
      <c r="C24" s="47">
        <f>SUM(C25:C26)</f>
        <v>79537</v>
      </c>
      <c r="D24" s="47"/>
      <c r="E24" s="47"/>
      <c r="F24" s="47"/>
      <c r="G24" s="47">
        <f>SUM(G25:G26)</f>
        <v>18410.599999999999</v>
      </c>
      <c r="H24" s="48">
        <f t="shared" si="1"/>
        <v>23.147214503941559</v>
      </c>
      <c r="I24" s="47">
        <f>SUM(I25:I26)</f>
        <v>12573.1</v>
      </c>
      <c r="J24" s="47">
        <f t="shared" si="0"/>
        <v>15.807863007153903</v>
      </c>
      <c r="K24" s="4"/>
    </row>
    <row r="25" spans="1:11" s="5" customFormat="1" ht="45" x14ac:dyDescent="0.25">
      <c r="A25" s="31"/>
      <c r="B25" s="29" t="s">
        <v>21</v>
      </c>
      <c r="C25" s="51">
        <v>78757.8</v>
      </c>
      <c r="D25" s="51"/>
      <c r="E25" s="51"/>
      <c r="F25" s="51"/>
      <c r="G25" s="51">
        <v>17966.5</v>
      </c>
      <c r="H25" s="53">
        <f t="shared" si="1"/>
        <v>22.812343666278132</v>
      </c>
      <c r="I25" s="51">
        <v>12529.1</v>
      </c>
      <c r="J25" s="51">
        <f t="shared" si="0"/>
        <v>15.90839256556176</v>
      </c>
    </row>
    <row r="26" spans="1:11" s="5" customFormat="1" ht="30" x14ac:dyDescent="0.25">
      <c r="A26" s="31"/>
      <c r="B26" s="29" t="s">
        <v>22</v>
      </c>
      <c r="C26" s="51">
        <v>779.2</v>
      </c>
      <c r="D26" s="51"/>
      <c r="E26" s="51"/>
      <c r="F26" s="51"/>
      <c r="G26" s="51">
        <v>444.1</v>
      </c>
      <c r="H26" s="53">
        <f t="shared" si="1"/>
        <v>56.994353182751539</v>
      </c>
      <c r="I26" s="51">
        <v>44</v>
      </c>
      <c r="J26" s="51">
        <f t="shared" si="0"/>
        <v>5.6468172484599588</v>
      </c>
    </row>
    <row r="27" spans="1:11" s="5" customFormat="1" ht="30" customHeight="1" x14ac:dyDescent="0.25">
      <c r="A27" s="26">
        <v>5</v>
      </c>
      <c r="B27" s="27" t="s">
        <v>32</v>
      </c>
      <c r="C27" s="47">
        <f>SUM(C28:C30)</f>
        <v>132188.19999999998</v>
      </c>
      <c r="D27" s="47"/>
      <c r="E27" s="47"/>
      <c r="F27" s="47"/>
      <c r="G27" s="47">
        <f>SUM(G28:G30)</f>
        <v>8210.1</v>
      </c>
      <c r="H27" s="48">
        <f t="shared" si="1"/>
        <v>6.2109174646451049</v>
      </c>
      <c r="I27" s="47">
        <f>SUM(I28:I30)</f>
        <v>6937.8</v>
      </c>
      <c r="J27" s="47">
        <f t="shared" si="0"/>
        <v>5.2484261076253409</v>
      </c>
    </row>
    <row r="28" spans="1:11" s="5" customFormat="1" ht="30" x14ac:dyDescent="0.25">
      <c r="A28" s="31"/>
      <c r="B28" s="29" t="s">
        <v>33</v>
      </c>
      <c r="C28" s="51">
        <v>44955.7</v>
      </c>
      <c r="D28" s="51"/>
      <c r="E28" s="51"/>
      <c r="F28" s="51"/>
      <c r="G28" s="51">
        <v>0</v>
      </c>
      <c r="H28" s="53">
        <f t="shared" si="1"/>
        <v>0</v>
      </c>
      <c r="I28" s="51">
        <v>0</v>
      </c>
      <c r="J28" s="51">
        <f t="shared" si="0"/>
        <v>0</v>
      </c>
    </row>
    <row r="29" spans="1:11" s="5" customFormat="1" x14ac:dyDescent="0.25">
      <c r="A29" s="31"/>
      <c r="B29" s="29" t="s">
        <v>43</v>
      </c>
      <c r="C29" s="51">
        <v>19705.599999999999</v>
      </c>
      <c r="D29" s="51"/>
      <c r="E29" s="51"/>
      <c r="F29" s="51"/>
      <c r="G29" s="51">
        <v>400</v>
      </c>
      <c r="H29" s="53">
        <f t="shared" si="1"/>
        <v>2.0298798311139983</v>
      </c>
      <c r="I29" s="51">
        <v>320</v>
      </c>
      <c r="J29" s="51">
        <f t="shared" si="0"/>
        <v>1.6239038648911985</v>
      </c>
    </row>
    <row r="30" spans="1:11" s="5" customFormat="1" ht="45" x14ac:dyDescent="0.25">
      <c r="A30" s="31"/>
      <c r="B30" s="29" t="s">
        <v>34</v>
      </c>
      <c r="C30" s="51">
        <v>67526.899999999994</v>
      </c>
      <c r="D30" s="51"/>
      <c r="E30" s="51"/>
      <c r="F30" s="51"/>
      <c r="G30" s="51">
        <v>7810.1</v>
      </c>
      <c r="H30" s="53">
        <f t="shared" si="1"/>
        <v>11.565909289483155</v>
      </c>
      <c r="I30" s="51">
        <v>6617.8</v>
      </c>
      <c r="J30" s="51">
        <f t="shared" si="0"/>
        <v>9.8002425699980318</v>
      </c>
    </row>
    <row r="31" spans="1:11" s="3" customFormat="1" ht="28.5" x14ac:dyDescent="0.25">
      <c r="A31" s="26">
        <v>6</v>
      </c>
      <c r="B31" s="11" t="s">
        <v>38</v>
      </c>
      <c r="C31" s="47">
        <f>SUM(C32:C34)</f>
        <v>475312.39999999997</v>
      </c>
      <c r="D31" s="47"/>
      <c r="E31" s="47"/>
      <c r="F31" s="47"/>
      <c r="G31" s="47">
        <f>SUM(G32:G34)</f>
        <v>442375.2</v>
      </c>
      <c r="H31" s="48">
        <f t="shared" si="1"/>
        <v>93.070410113432771</v>
      </c>
      <c r="I31" s="47">
        <f>SUM(I32:I34)</f>
        <v>0</v>
      </c>
      <c r="J31" s="47">
        <f t="shared" si="0"/>
        <v>0</v>
      </c>
    </row>
    <row r="32" spans="1:11" s="5" customFormat="1" ht="31.5" customHeight="1" x14ac:dyDescent="0.25">
      <c r="A32" s="31"/>
      <c r="B32" s="29" t="s">
        <v>23</v>
      </c>
      <c r="C32" s="51">
        <v>8442.2999999999993</v>
      </c>
      <c r="D32" s="51"/>
      <c r="E32" s="51"/>
      <c r="F32" s="51"/>
      <c r="G32" s="51">
        <v>340.9</v>
      </c>
      <c r="H32" s="53">
        <f t="shared" si="1"/>
        <v>4.0379991234616162</v>
      </c>
      <c r="I32" s="51">
        <v>0</v>
      </c>
      <c r="J32" s="51">
        <f t="shared" si="0"/>
        <v>0</v>
      </c>
    </row>
    <row r="33" spans="1:12" s="5" customFormat="1" ht="29.25" customHeight="1" x14ac:dyDescent="0.25">
      <c r="A33" s="31"/>
      <c r="B33" s="29" t="s">
        <v>24</v>
      </c>
      <c r="C33" s="51">
        <v>459838.1</v>
      </c>
      <c r="D33" s="51"/>
      <c r="E33" s="51"/>
      <c r="F33" s="51"/>
      <c r="G33" s="51">
        <v>442034.3</v>
      </c>
      <c r="H33" s="53">
        <f t="shared" si="1"/>
        <v>96.128246006583623</v>
      </c>
      <c r="I33" s="51">
        <v>0</v>
      </c>
      <c r="J33" s="51">
        <f t="shared" si="0"/>
        <v>0</v>
      </c>
    </row>
    <row r="34" spans="1:12" s="5" customFormat="1" ht="29.25" customHeight="1" x14ac:dyDescent="0.25">
      <c r="A34" s="31"/>
      <c r="B34" s="29" t="s">
        <v>44</v>
      </c>
      <c r="C34" s="51">
        <v>7032</v>
      </c>
      <c r="D34" s="51"/>
      <c r="E34" s="51"/>
      <c r="F34" s="51"/>
      <c r="G34" s="51">
        <v>0</v>
      </c>
      <c r="H34" s="53">
        <f t="shared" si="1"/>
        <v>0</v>
      </c>
      <c r="I34" s="51">
        <v>0</v>
      </c>
      <c r="J34" s="51">
        <f t="shared" si="0"/>
        <v>0</v>
      </c>
    </row>
    <row r="35" spans="1:12" s="3" customFormat="1" ht="33" customHeight="1" x14ac:dyDescent="0.25">
      <c r="A35" s="26">
        <v>7</v>
      </c>
      <c r="B35" s="11" t="s">
        <v>39</v>
      </c>
      <c r="C35" s="47">
        <f>SUM(C36:C37)</f>
        <v>2738802.1</v>
      </c>
      <c r="D35" s="47"/>
      <c r="E35" s="47"/>
      <c r="F35" s="47"/>
      <c r="G35" s="47">
        <f>SUM(G36:G37)</f>
        <v>600298.80000000005</v>
      </c>
      <c r="H35" s="48">
        <f t="shared" si="1"/>
        <v>21.918297784275836</v>
      </c>
      <c r="I35" s="47">
        <f>SUM(I36:I37)</f>
        <v>144798.29999999999</v>
      </c>
      <c r="J35" s="47">
        <f t="shared" si="0"/>
        <v>5.2869208768315161</v>
      </c>
      <c r="L35" s="38"/>
    </row>
    <row r="36" spans="1:12" s="5" customFormat="1" x14ac:dyDescent="0.25">
      <c r="A36" s="31"/>
      <c r="B36" s="29" t="s">
        <v>25</v>
      </c>
      <c r="C36" s="51">
        <v>2688802.1</v>
      </c>
      <c r="D36" s="51"/>
      <c r="E36" s="51"/>
      <c r="F36" s="51"/>
      <c r="G36" s="51">
        <v>579298.80000000005</v>
      </c>
      <c r="H36" s="52">
        <f t="shared" si="1"/>
        <v>21.54486564853546</v>
      </c>
      <c r="I36" s="51">
        <v>123798.3</v>
      </c>
      <c r="J36" s="49">
        <f t="shared" si="0"/>
        <v>4.6042176179496437</v>
      </c>
    </row>
    <row r="37" spans="1:12" s="5" customFormat="1" x14ac:dyDescent="0.25">
      <c r="A37" s="31"/>
      <c r="B37" s="29" t="s">
        <v>26</v>
      </c>
      <c r="C37" s="51">
        <v>50000</v>
      </c>
      <c r="D37" s="51"/>
      <c r="E37" s="51"/>
      <c r="F37" s="51"/>
      <c r="G37" s="51">
        <v>21000</v>
      </c>
      <c r="H37" s="52">
        <f t="shared" si="1"/>
        <v>42</v>
      </c>
      <c r="I37" s="51">
        <v>21000</v>
      </c>
      <c r="J37" s="49">
        <f t="shared" si="0"/>
        <v>42</v>
      </c>
    </row>
    <row r="38" spans="1:12" s="7" customFormat="1" ht="33" customHeight="1" x14ac:dyDescent="0.25">
      <c r="A38" s="26">
        <v>8</v>
      </c>
      <c r="B38" s="11" t="s">
        <v>40</v>
      </c>
      <c r="C38" s="47">
        <f>SUM(C39:C40)</f>
        <v>4614</v>
      </c>
      <c r="D38" s="47"/>
      <c r="E38" s="47"/>
      <c r="F38" s="47"/>
      <c r="G38" s="47">
        <f>SUM(G39:G40)</f>
        <v>0</v>
      </c>
      <c r="H38" s="48">
        <f t="shared" si="1"/>
        <v>0</v>
      </c>
      <c r="I38" s="47">
        <f>SUM(I39:I40)</f>
        <v>0</v>
      </c>
      <c r="J38" s="47">
        <f t="shared" si="0"/>
        <v>0</v>
      </c>
      <c r="K38" s="6"/>
    </row>
    <row r="39" spans="1:12" s="8" customFormat="1" x14ac:dyDescent="0.25">
      <c r="A39" s="31"/>
      <c r="B39" s="29" t="s">
        <v>27</v>
      </c>
      <c r="C39" s="51">
        <v>800</v>
      </c>
      <c r="D39" s="51"/>
      <c r="E39" s="51"/>
      <c r="F39" s="51"/>
      <c r="G39" s="51">
        <v>0</v>
      </c>
      <c r="H39" s="52">
        <f t="shared" si="1"/>
        <v>0</v>
      </c>
      <c r="I39" s="51">
        <v>0</v>
      </c>
      <c r="J39" s="49">
        <f t="shared" si="0"/>
        <v>0</v>
      </c>
    </row>
    <row r="40" spans="1:12" s="8" customFormat="1" x14ac:dyDescent="0.25">
      <c r="A40" s="31"/>
      <c r="B40" s="29" t="s">
        <v>28</v>
      </c>
      <c r="C40" s="51">
        <v>3814</v>
      </c>
      <c r="D40" s="51"/>
      <c r="E40" s="51"/>
      <c r="F40" s="51"/>
      <c r="G40" s="51">
        <v>0</v>
      </c>
      <c r="H40" s="52">
        <f t="shared" si="1"/>
        <v>0</v>
      </c>
      <c r="I40" s="51">
        <v>0</v>
      </c>
      <c r="J40" s="49">
        <f t="shared" si="0"/>
        <v>0</v>
      </c>
    </row>
    <row r="41" spans="1:12" s="3" customFormat="1" ht="30.75" customHeight="1" x14ac:dyDescent="0.25">
      <c r="A41" s="26">
        <v>9</v>
      </c>
      <c r="B41" s="11" t="s">
        <v>41</v>
      </c>
      <c r="C41" s="47">
        <f>SUM(C42:C43)</f>
        <v>7018.9</v>
      </c>
      <c r="D41" s="47"/>
      <c r="E41" s="47"/>
      <c r="F41" s="47"/>
      <c r="G41" s="47">
        <f>SUM(G42:G43)</f>
        <v>452.9</v>
      </c>
      <c r="H41" s="48">
        <f t="shared" si="1"/>
        <v>6.4525780392939067</v>
      </c>
      <c r="I41" s="47">
        <f>SUM(I42:I43)</f>
        <v>120.3</v>
      </c>
      <c r="J41" s="47">
        <f t="shared" si="0"/>
        <v>1.7139437803644446</v>
      </c>
    </row>
    <row r="42" spans="1:12" s="5" customFormat="1" x14ac:dyDescent="0.25">
      <c r="A42" s="31"/>
      <c r="B42" s="29" t="s">
        <v>29</v>
      </c>
      <c r="C42" s="51">
        <v>5018.8999999999996</v>
      </c>
      <c r="D42" s="51"/>
      <c r="E42" s="51"/>
      <c r="F42" s="51"/>
      <c r="G42" s="51">
        <v>227.5</v>
      </c>
      <c r="H42" s="52">
        <f>G42*100/C42</f>
        <v>4.5328657673992314</v>
      </c>
      <c r="I42" s="51">
        <v>26.5</v>
      </c>
      <c r="J42" s="51">
        <f>I42*100/C42</f>
        <v>0.52800414433441589</v>
      </c>
    </row>
    <row r="43" spans="1:12" s="5" customFormat="1" x14ac:dyDescent="0.25">
      <c r="A43" s="31"/>
      <c r="B43" s="29" t="s">
        <v>30</v>
      </c>
      <c r="C43" s="51">
        <v>2000</v>
      </c>
      <c r="D43" s="51"/>
      <c r="E43" s="51"/>
      <c r="F43" s="51"/>
      <c r="G43" s="51">
        <v>225.4</v>
      </c>
      <c r="H43" s="52">
        <f>G43*100/C43</f>
        <v>11.27</v>
      </c>
      <c r="I43" s="51">
        <v>93.8</v>
      </c>
      <c r="J43" s="51">
        <f>I43*100/C43</f>
        <v>4.6900000000000004</v>
      </c>
    </row>
    <row r="44" spans="1:12" s="3" customFormat="1" ht="33" customHeight="1" x14ac:dyDescent="0.25">
      <c r="A44" s="26">
        <v>10</v>
      </c>
      <c r="B44" s="11" t="s">
        <v>42</v>
      </c>
      <c r="C44" s="47">
        <v>30716.400000000001</v>
      </c>
      <c r="D44" s="47"/>
      <c r="E44" s="47"/>
      <c r="F44" s="47"/>
      <c r="G44" s="47">
        <v>8504.6</v>
      </c>
      <c r="H44" s="48">
        <f t="shared" si="1"/>
        <v>27.687489419332994</v>
      </c>
      <c r="I44" s="47">
        <v>2332.5</v>
      </c>
      <c r="J44" s="47">
        <f t="shared" ref="J44" si="2">I44*100/C44</f>
        <v>7.593663319920303</v>
      </c>
      <c r="K44" s="7"/>
    </row>
    <row r="45" spans="1:12" s="3" customFormat="1" ht="28.5" x14ac:dyDescent="0.25">
      <c r="A45" s="26">
        <v>11</v>
      </c>
      <c r="B45" s="11" t="s">
        <v>51</v>
      </c>
      <c r="C45" s="47">
        <v>473491.7</v>
      </c>
      <c r="D45" s="47"/>
      <c r="E45" s="47"/>
      <c r="F45" s="47"/>
      <c r="G45" s="47">
        <v>281879.3</v>
      </c>
      <c r="H45" s="48">
        <f t="shared" ref="H45:H50" si="3">G45*100/C45</f>
        <v>59.532046707471324</v>
      </c>
      <c r="I45" s="47">
        <v>62953.8</v>
      </c>
      <c r="J45" s="47">
        <f t="shared" ref="J45:J51" si="4">I45*100/C45</f>
        <v>13.295650166623828</v>
      </c>
    </row>
    <row r="46" spans="1:12" s="3" customFormat="1" ht="28.5" x14ac:dyDescent="0.25">
      <c r="A46" s="26">
        <v>12</v>
      </c>
      <c r="B46" s="11" t="s">
        <v>46</v>
      </c>
      <c r="C46" s="47">
        <v>2800.6</v>
      </c>
      <c r="D46" s="47"/>
      <c r="E46" s="47"/>
      <c r="F46" s="47"/>
      <c r="G46" s="47">
        <v>2450.6</v>
      </c>
      <c r="H46" s="48">
        <f t="shared" si="3"/>
        <v>87.502677997571951</v>
      </c>
      <c r="I46" s="47">
        <v>450.2</v>
      </c>
      <c r="J46" s="47">
        <f t="shared" si="4"/>
        <v>16.07512675855174</v>
      </c>
    </row>
    <row r="47" spans="1:12" s="3" customFormat="1" ht="28.5" x14ac:dyDescent="0.25">
      <c r="A47" s="26">
        <v>13</v>
      </c>
      <c r="B47" s="11" t="s">
        <v>47</v>
      </c>
      <c r="C47" s="47">
        <f>SUM(C48:C49)</f>
        <v>14757.2</v>
      </c>
      <c r="D47" s="47"/>
      <c r="E47" s="47"/>
      <c r="F47" s="47"/>
      <c r="G47" s="47">
        <f>SUM(G48:G49)</f>
        <v>2131.6</v>
      </c>
      <c r="H47" s="48">
        <f t="shared" si="3"/>
        <v>14.444474561569946</v>
      </c>
      <c r="I47" s="47">
        <f>SUM(I48:I49)</f>
        <v>498.7</v>
      </c>
      <c r="J47" s="47">
        <f t="shared" si="4"/>
        <v>3.3793673596617242</v>
      </c>
    </row>
    <row r="48" spans="1:12" s="3" customFormat="1" ht="30" x14ac:dyDescent="0.25">
      <c r="A48" s="41"/>
      <c r="B48" s="32" t="s">
        <v>48</v>
      </c>
      <c r="C48" s="49">
        <v>11603.2</v>
      </c>
      <c r="D48" s="49"/>
      <c r="E48" s="49"/>
      <c r="F48" s="49"/>
      <c r="G48" s="49">
        <v>188</v>
      </c>
      <c r="H48" s="52">
        <f t="shared" si="3"/>
        <v>1.6202426916712629</v>
      </c>
      <c r="I48" s="49">
        <v>12.8</v>
      </c>
      <c r="J48" s="49">
        <f t="shared" si="4"/>
        <v>0.11031439602868173</v>
      </c>
    </row>
    <row r="49" spans="1:10" s="3" customFormat="1" x14ac:dyDescent="0.25">
      <c r="A49" s="41"/>
      <c r="B49" s="32" t="s">
        <v>49</v>
      </c>
      <c r="C49" s="49">
        <v>3154</v>
      </c>
      <c r="D49" s="49"/>
      <c r="E49" s="49"/>
      <c r="F49" s="49"/>
      <c r="G49" s="49">
        <v>1943.6</v>
      </c>
      <c r="H49" s="52">
        <f t="shared" si="3"/>
        <v>61.62333544705136</v>
      </c>
      <c r="I49" s="49">
        <v>485.9</v>
      </c>
      <c r="J49" s="49">
        <f t="shared" si="4"/>
        <v>15.40583386176284</v>
      </c>
    </row>
    <row r="50" spans="1:10" s="3" customFormat="1" ht="71.25" x14ac:dyDescent="0.25">
      <c r="A50" s="26">
        <v>14</v>
      </c>
      <c r="B50" s="11" t="s">
        <v>53</v>
      </c>
      <c r="C50" s="47">
        <v>4892.5</v>
      </c>
      <c r="D50" s="47"/>
      <c r="E50" s="47"/>
      <c r="F50" s="47"/>
      <c r="G50" s="47">
        <v>0</v>
      </c>
      <c r="H50" s="48">
        <f t="shared" si="3"/>
        <v>0</v>
      </c>
      <c r="I50" s="47">
        <v>0</v>
      </c>
      <c r="J50" s="47">
        <f t="shared" ref="J50" si="5">I50*100/C50</f>
        <v>0</v>
      </c>
    </row>
    <row r="51" spans="1:10" s="4" customFormat="1" ht="18.75" customHeight="1" x14ac:dyDescent="0.25">
      <c r="A51" s="40"/>
      <c r="B51" s="33" t="s">
        <v>7</v>
      </c>
      <c r="C51" s="54">
        <f>C10+C16+C20+C24+C27+C31+C35+C38+C41+C44+C45+C46+C47+C50</f>
        <v>9571017.5999999996</v>
      </c>
      <c r="D51" s="54">
        <f t="shared" ref="D51:F51" si="6">D10+D16+D20+D24+D27+D31+D35+D38+D41+D44+D45+D46+D47</f>
        <v>0</v>
      </c>
      <c r="E51" s="54">
        <f t="shared" si="6"/>
        <v>0</v>
      </c>
      <c r="F51" s="54">
        <f t="shared" si="6"/>
        <v>0</v>
      </c>
      <c r="G51" s="54">
        <f>G10+G16+G20+G24+G27+G31+G35+G38+G41+G44+G45+G46+G47+G50</f>
        <v>6368109.1999999983</v>
      </c>
      <c r="H51" s="55">
        <f t="shared" ref="H51" si="7">G51*100/C51</f>
        <v>66.53534102789655</v>
      </c>
      <c r="I51" s="54">
        <f>I10+I16+I20+I24+I27+I31+I35+I38+I41+I44+I45+I46+I47+I50</f>
        <v>1102289</v>
      </c>
      <c r="J51" s="54">
        <f t="shared" si="4"/>
        <v>11.516946745558174</v>
      </c>
    </row>
    <row r="52" spans="1:10" s="2" customFormat="1" ht="14.45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ht="14.45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ht="14.45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ht="14.45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ht="14.45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ht="14.45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ht="14.45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ht="14.45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2020-04-20T12:01:44Z</cp:lastPrinted>
  <dcterms:created xsi:type="dcterms:W3CDTF">2012-07-10T18:14:32Z</dcterms:created>
  <dcterms:modified xsi:type="dcterms:W3CDTF">2020-04-20T12:01:52Z</dcterms:modified>
</cp:coreProperties>
</file>